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34" i="1" l="1"/>
  <c r="F37" i="1"/>
  <c r="F38" i="1"/>
  <c r="F23" i="1"/>
  <c r="F22" i="1" s="1"/>
  <c r="F21" i="1" s="1"/>
  <c r="E17" i="1"/>
  <c r="F17" i="1"/>
  <c r="F19" i="1"/>
  <c r="F20" i="1"/>
  <c r="D20" i="1"/>
  <c r="F39" i="1"/>
  <c r="E38" i="1"/>
  <c r="E37" i="1" s="1"/>
  <c r="D37" i="1"/>
  <c r="C37" i="1"/>
  <c r="F33" i="1"/>
  <c r="D33" i="1"/>
  <c r="E33" i="1" s="1"/>
  <c r="E34" i="1" s="1"/>
  <c r="C33" i="1"/>
  <c r="D25" i="1"/>
  <c r="C25" i="1"/>
  <c r="E23" i="1"/>
  <c r="E22" i="1" s="1"/>
  <c r="E21" i="1" s="1"/>
  <c r="D22" i="1"/>
  <c r="C22" i="1"/>
  <c r="C21" i="1"/>
  <c r="E20" i="1"/>
  <c r="E19" i="1" s="1"/>
  <c r="C19" i="1"/>
  <c r="C17" i="1" s="1"/>
  <c r="D21" i="1" l="1"/>
  <c r="D19" i="1"/>
  <c r="D17" i="1" l="1"/>
</calcChain>
</file>

<file path=xl/sharedStrings.xml><?xml version="1.0" encoding="utf-8"?>
<sst xmlns="http://schemas.openxmlformats.org/spreadsheetml/2006/main" count="71" uniqueCount="56">
  <si>
    <t>( Biểu số 3 - Ban hành kèm theo Thông tư số 90  ngày 28 tháng 9 năm 2018 của Bộ Tài chính)</t>
  </si>
  <si>
    <t>TRƯỜNG MẦM NON ÁNH SAO</t>
  </si>
  <si>
    <t>CỘNG HÒA XÃ HỘI CHỦ NGHĨA VIỆT NAM</t>
  </si>
  <si>
    <t>Chương: 622</t>
  </si>
  <si>
    <t>Độc lập - Tự do - Hạnh phúc</t>
  </si>
  <si>
    <t>(Dùng cho đơn vị dự toán cấp trên và đơn vị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</si>
  <si>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</si>
  <si>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như sau:</t>
  </si>
  <si>
    <t>ĐV tính: Triệu đồng</t>
  </si>
  <si>
    <t xml:space="preserve">Số 
TT </t>
  </si>
  <si>
    <t>Nội dung</t>
  </si>
  <si>
    <t>Dự toán năm</t>
  </si>
  <si>
    <t>Ước thực hiện/Dự toán năm (tỷ lệ %)</t>
  </si>
  <si>
    <t>=&gt;</t>
  </si>
  <si>
    <t>Cột 3: dự toán giao thu nguồn học phí</t>
  </si>
  <si>
    <t>A</t>
  </si>
  <si>
    <t>Tổng số thu, chi, nộp ngân sách phí, lệ phí</t>
  </si>
  <si>
    <t>Cột 4: Thu học phí Quý</t>
  </si>
  <si>
    <t>I</t>
  </si>
  <si>
    <t xml:space="preserve"> Số thu phí, lệ phí</t>
  </si>
  <si>
    <t>Cột 5 = (cột 4 : cột 3) x 100%</t>
  </si>
  <si>
    <t>Lệ phí</t>
  </si>
  <si>
    <t>Cột 6 = (cột 4 - số đã sd Quý ... năm trước) : số đã sd Quý …. năm trước x 100%</t>
  </si>
  <si>
    <t>Phí</t>
  </si>
  <si>
    <t>= (thực hiện-số thực hiện cùng kỳ năm trước)/số thực hiện cùng kỳ năm trước*100%</t>
  </si>
  <si>
    <t>Học phí</t>
  </si>
  <si>
    <t>II</t>
  </si>
  <si>
    <t>Chi từ nguồn thu phí được để lại</t>
  </si>
  <si>
    <t>Chi sự nghiệp giáo dục</t>
  </si>
  <si>
    <t>a</t>
  </si>
  <si>
    <t>Kinh phí nhiệm vụ thường xuyên</t>
  </si>
  <si>
    <t>Cột 3: dự toán giao chi nguồn học phí</t>
  </si>
  <si>
    <t>b</t>
  </si>
  <si>
    <t>Kinh phí nhiệm vụ không thường xuyên</t>
  </si>
  <si>
    <t>Cột 4: Chi học phí Quý - Tồn học phí năm trước (Tiền mặt + Tiền gửi)</t>
  </si>
  <si>
    <t>Chi quản lý hành chính</t>
  </si>
  <si>
    <t xml:space="preserve">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</si>
  <si>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</si>
  <si>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</si>
  <si>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</si>
  <si>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</si>
  <si>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</si>
  <si>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</si>
  <si>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Chi sự nghiệp khoa học và công nghệ</t>
  </si>
  <si>
    <t>3.1</t>
  </si>
  <si>
    <t>Cột 3: dự toán giao nguồn 13+14</t>
  </si>
  <si>
    <t>3.2</t>
  </si>
  <si>
    <t xml:space="preserve">Kinh phí nhiệm vụ không thường xuyên </t>
  </si>
  <si>
    <t>Cột 4: dự toán đã sd Quý 1 (đối chiếu KBNN)</t>
  </si>
  <si>
    <t>Cột 6 = (cột 4 - số đã sd Quý 1 năm trước) : số đã sd Quý 1 năm trước x 100%</t>
  </si>
  <si>
    <t>Nguyễn Thị Quyên</t>
  </si>
  <si>
    <t>Thượng Thanh ngày  13 tháng 07 năm 2022</t>
  </si>
  <si>
    <t>THỦ TRƯỞNG ĐƠN VỊ</t>
  </si>
  <si>
    <t>CÔNG KHAI THỰC HIỆN DỰ TOÁN THU - CHI NGÂN SÁCH 6 THÁNG ĐẦU NĂM 2022</t>
  </si>
  <si>
    <t>Ước thực
hiện 6 tháng đầu năm 2022</t>
  </si>
  <si>
    <t>Ước thực hiện 6 tháng đầu năm nay so với cùng kỳ năm trước (tỷ lệ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</si>
</sst>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0" x14ac:knownFonts="1">
    <font>
      <sz val="11"/>
      <color theme="1"/>
      <name val="Calibri"/>
      <family val="2"/>
      <scheme val="minor"/>
    </font>
    <font>
      <sz val="11"/>
      <color theme="1"/>
      <name val="Calibri"/>
      <family val="2"/>
      <charset val="163"/>
      <scheme val="minor"/>
    </font>
    <font>
      <i/>
      <sz val="13"/>
      <color theme="1"/>
      <name val="Times New Roman"/>
      <family val="1"/>
    </font>
    <font>
      <sz val="11"/>
      <color theme="1"/>
      <name val="Times New Roman"/>
      <family val="1"/>
    </font>
    <font>
      <b/>
      <sz val="13"/>
      <color theme="1"/>
      <name val="Times New Roman"/>
      <family val="1"/>
    </font>
    <font>
      <sz val="13"/>
      <color theme="1"/>
      <name val="Times New Roman"/>
      <family val="1"/>
    </font>
    <font>
      <b/>
      <i/>
      <sz val="13"/>
      <color theme="1"/>
      <name val="Times New Roman"/>
      <family val="1"/>
    </font>
    <font>
      <sz val="13"/>
      <color rgb="FFC00000"/>
      <name val="Times New Roman"/>
      <family val="1"/>
    </font>
    <font>
      <i/>
      <sz val="13"/>
      <color rgb="FFC00000"/>
      <name val="Times New Roman"/>
      <family val="1"/>
    </font>
    <font>
      <sz val="14"/>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1" applyFont="1" applyAlignment="1">
      <alignment horizontal="center"/>
    </xf>
    <xf numFmtId="0" fontId="3" fillId="0" borderId="0" xfId="1" applyFont="1"/>
    <xf numFmtId="0" fontId="4" fillId="0" borderId="0" xfId="1" applyFont="1"/>
    <xf numFmtId="0" fontId="4" fillId="0" borderId="0" xfId="1" applyFont="1" applyAlignment="1">
      <alignment horizontal="center"/>
    </xf>
    <xf numFmtId="0" fontId="5" fillId="0" borderId="0" xfId="1" applyFont="1"/>
    <xf numFmtId="0" fontId="4" fillId="0" borderId="0" xfId="1" applyFont="1"/>
    <xf numFmtId="0" fontId="6" fillId="0" borderId="0" xfId="1" applyFont="1" applyAlignment="1">
      <alignment horizontal="center"/>
    </xf>
    <xf numFmtId="0" fontId="2" fillId="0" borderId="0" xfId="1" applyFont="1" applyAlignment="1">
      <alignment horizontal="center"/>
    </xf>
    <xf numFmtId="0" fontId="5" fillId="0" borderId="0" xfId="1" applyFont="1" applyAlignment="1">
      <alignment horizontal="center"/>
    </xf>
    <xf numFmtId="0" fontId="5" fillId="0" borderId="0" xfId="1" applyFont="1" applyAlignment="1"/>
    <xf numFmtId="0" fontId="5" fillId="0" borderId="0" xfId="1" applyFont="1" applyAlignment="1">
      <alignment wrapText="1"/>
    </xf>
    <xf numFmtId="0" fontId="5" fillId="0" borderId="0" xfId="1" applyFont="1" applyAlignment="1"/>
    <xf numFmtId="0" fontId="5" fillId="0" borderId="0" xfId="1" applyFont="1" applyAlignment="1">
      <alignment horizontal="left" vertical="center" wrapText="1"/>
    </xf>
    <xf numFmtId="0" fontId="5" fillId="0" borderId="0" xfId="1" applyFont="1" applyAlignment="1">
      <alignment horizontal="left" vertical="center"/>
    </xf>
    <xf numFmtId="0" fontId="5" fillId="0" borderId="0" xfId="1" applyFont="1" applyAlignment="1">
      <alignment horizontal="center"/>
    </xf>
    <xf numFmtId="0" fontId="2" fillId="0" borderId="1" xfId="1" applyFont="1" applyBorder="1" applyAlignment="1">
      <alignment horizontal="right"/>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2" xfId="1" applyFont="1" applyFill="1" applyBorder="1" applyAlignment="1">
      <alignment horizontal="center" vertical="center" wrapText="1"/>
    </xf>
    <xf numFmtId="0" fontId="5" fillId="0" borderId="3" xfId="1" applyFont="1" applyBorder="1" applyAlignment="1">
      <alignment horizontal="center" vertical="center"/>
    </xf>
    <xf numFmtId="0" fontId="5" fillId="0" borderId="3" xfId="1" applyFont="1" applyFill="1" applyBorder="1" applyAlignment="1">
      <alignment horizontal="center" vertical="center"/>
    </xf>
    <xf numFmtId="0" fontId="5" fillId="0" borderId="0" xfId="1" quotePrefix="1" applyFont="1"/>
    <xf numFmtId="0" fontId="4" fillId="0" borderId="2" xfId="1" applyFont="1" applyBorder="1" applyAlignment="1">
      <alignment horizontal="center"/>
    </xf>
    <xf numFmtId="0" fontId="4" fillId="0" borderId="2" xfId="1" applyFont="1" applyBorder="1" applyAlignment="1">
      <alignment wrapText="1"/>
    </xf>
    <xf numFmtId="0" fontId="5" fillId="0" borderId="2" xfId="1" applyFont="1" applyBorder="1" applyAlignment="1">
      <alignment horizontal="center"/>
    </xf>
    <xf numFmtId="9" fontId="4" fillId="0" borderId="2" xfId="1" applyNumberFormat="1" applyFont="1" applyFill="1" applyBorder="1" applyAlignment="1">
      <alignment horizontal="center"/>
    </xf>
    <xf numFmtId="1" fontId="4" fillId="0" borderId="2" xfId="1" applyNumberFormat="1" applyFont="1" applyBorder="1" applyAlignment="1">
      <alignment vertical="top" wrapText="1"/>
    </xf>
    <xf numFmtId="9" fontId="4" fillId="0" borderId="2" xfId="2" applyNumberFormat="1" applyFont="1" applyBorder="1" applyAlignment="1">
      <alignment vertical="top" wrapText="1"/>
    </xf>
    <xf numFmtId="9" fontId="4" fillId="0" borderId="2" xfId="1" applyNumberFormat="1" applyFont="1" applyFill="1" applyBorder="1"/>
    <xf numFmtId="0" fontId="6" fillId="0" borderId="2" xfId="1" applyFont="1" applyBorder="1" applyAlignment="1">
      <alignment horizontal="center"/>
    </xf>
    <xf numFmtId="0" fontId="6" fillId="0" borderId="2" xfId="1" applyFont="1" applyBorder="1" applyAlignment="1">
      <alignment wrapText="1"/>
    </xf>
    <xf numFmtId="43" fontId="4" fillId="0" borderId="2" xfId="3" applyFont="1" applyBorder="1" applyAlignment="1">
      <alignment horizontal="right" vertical="top" wrapText="1"/>
    </xf>
    <xf numFmtId="43" fontId="4" fillId="0" borderId="2" xfId="3" applyFont="1" applyBorder="1"/>
    <xf numFmtId="9" fontId="4" fillId="0" borderId="2" xfId="1" applyNumberFormat="1" applyFont="1" applyBorder="1"/>
    <xf numFmtId="0" fontId="6" fillId="0" borderId="0" xfId="1" applyFont="1"/>
    <xf numFmtId="1" fontId="4" fillId="0" borderId="2" xfId="1" applyNumberFormat="1" applyFont="1" applyBorder="1" applyAlignment="1">
      <alignment horizontal="right" vertical="top" wrapText="1"/>
    </xf>
    <xf numFmtId="9" fontId="4" fillId="0" borderId="2" xfId="1" applyNumberFormat="1" applyFont="1" applyBorder="1" applyAlignment="1">
      <alignment horizontal="right"/>
    </xf>
    <xf numFmtId="0" fontId="6" fillId="0" borderId="0" xfId="1" quotePrefix="1" applyFont="1"/>
    <xf numFmtId="0" fontId="5" fillId="0" borderId="2" xfId="1" applyFont="1" applyBorder="1" applyAlignment="1">
      <alignment wrapText="1"/>
    </xf>
    <xf numFmtId="1" fontId="5" fillId="0" borderId="2" xfId="1" applyNumberFormat="1" applyFont="1" applyBorder="1" applyAlignment="1">
      <alignment horizontal="right" vertical="top" wrapText="1"/>
    </xf>
    <xf numFmtId="1" fontId="5" fillId="0" borderId="2" xfId="1" applyNumberFormat="1" applyFont="1" applyBorder="1" applyAlignment="1">
      <alignment horizontal="right"/>
    </xf>
    <xf numFmtId="9" fontId="5" fillId="0" borderId="2" xfId="1" applyNumberFormat="1" applyFont="1" applyBorder="1" applyAlignment="1">
      <alignment horizontal="right"/>
    </xf>
    <xf numFmtId="9" fontId="5" fillId="0" borderId="2" xfId="1" applyNumberFormat="1" applyFont="1" applyFill="1" applyBorder="1"/>
    <xf numFmtId="9" fontId="4" fillId="0" borderId="2" xfId="2" applyFont="1" applyBorder="1" applyAlignment="1">
      <alignment horizontal="right" vertical="top" wrapText="1"/>
    </xf>
    <xf numFmtId="1" fontId="5" fillId="0" borderId="2" xfId="1" applyNumberFormat="1" applyFont="1" applyBorder="1"/>
    <xf numFmtId="43" fontId="5" fillId="0" borderId="2" xfId="3" applyFont="1" applyBorder="1" applyAlignment="1">
      <alignment horizontal="right" vertical="top" wrapText="1"/>
    </xf>
    <xf numFmtId="164" fontId="5" fillId="0" borderId="2" xfId="1" applyNumberFormat="1" applyFont="1" applyBorder="1" applyAlignment="1">
      <alignment horizontal="right"/>
    </xf>
    <xf numFmtId="0" fontId="5" fillId="0" borderId="2" xfId="1" applyFont="1" applyBorder="1"/>
    <xf numFmtId="0" fontId="5" fillId="0" borderId="2" xfId="1" applyFont="1" applyBorder="1" applyAlignment="1">
      <alignment horizontal="justify" vertical="top" wrapText="1"/>
    </xf>
    <xf numFmtId="0" fontId="4" fillId="0" borderId="2" xfId="1" applyFont="1" applyBorder="1" applyAlignment="1">
      <alignment horizontal="justify" vertical="top" wrapText="1"/>
    </xf>
    <xf numFmtId="0" fontId="4" fillId="0" borderId="2" xfId="1" applyFont="1" applyBorder="1" applyAlignment="1">
      <alignment vertical="top" wrapText="1"/>
    </xf>
    <xf numFmtId="0" fontId="4" fillId="0" borderId="2" xfId="1" applyFont="1" applyBorder="1"/>
    <xf numFmtId="0" fontId="5" fillId="0" borderId="2" xfId="1" applyFont="1" applyBorder="1" applyAlignment="1">
      <alignment horizontal="center" vertical="top" wrapText="1"/>
    </xf>
    <xf numFmtId="9" fontId="4" fillId="0" borderId="2" xfId="1" applyNumberFormat="1" applyFont="1" applyFill="1" applyBorder="1" applyAlignment="1"/>
    <xf numFmtId="0" fontId="7" fillId="0" borderId="0" xfId="1" applyFont="1"/>
    <xf numFmtId="9" fontId="5" fillId="0" borderId="2" xfId="1" applyNumberFormat="1" applyFont="1" applyBorder="1"/>
    <xf numFmtId="0" fontId="2" fillId="0" borderId="0" xfId="1" applyFont="1"/>
    <xf numFmtId="0" fontId="8" fillId="0" borderId="0" xfId="1" applyFont="1"/>
    <xf numFmtId="0" fontId="5" fillId="0" borderId="2" xfId="1" applyFont="1" applyBorder="1" applyAlignment="1"/>
    <xf numFmtId="9" fontId="5" fillId="0" borderId="2" xfId="1" applyNumberFormat="1" applyFont="1" applyFill="1" applyBorder="1" applyAlignment="1"/>
    <xf numFmtId="0" fontId="2" fillId="0" borderId="0" xfId="1" applyFont="1" applyBorder="1" applyAlignment="1">
      <alignment horizontal="center"/>
    </xf>
    <xf numFmtId="0" fontId="5" fillId="0" borderId="0" xfId="1" applyFont="1" applyFill="1"/>
    <xf numFmtId="0" fontId="2" fillId="0" borderId="0" xfId="1" applyFont="1" applyBorder="1" applyAlignment="1">
      <alignment horizontal="center"/>
    </xf>
    <xf numFmtId="0" fontId="9" fillId="0" borderId="0" xfId="1" applyFont="1"/>
    <xf numFmtId="0" fontId="9" fillId="0" borderId="0" xfId="1" applyFont="1" applyFill="1"/>
  </cellXfs>
  <cellStyles count="4">
    <cellStyle name="Comma 2" xfId="3"/>
    <cellStyle name="Normal" xfId="0" builtinId="0"/>
    <cellStyle name="Normal 2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4</xdr:row>
      <xdr:rowOff>47625</xdr:rowOff>
    </xdr:from>
    <xdr:to>
      <xdr:col>5</xdr:col>
      <xdr:colOff>428625</xdr:colOff>
      <xdr:row>4</xdr:row>
      <xdr:rowOff>47625</xdr:rowOff>
    </xdr:to>
    <xdr:cxnSp macro="">
      <xdr:nvCxnSpPr>
        <xdr:cNvPr id="2" name="Straight Connector 1"/>
        <xdr:cNvCxnSpPr/>
      </xdr:nvCxnSpPr>
      <xdr:spPr>
        <a:xfrm>
          <a:off x="4533900" y="885825"/>
          <a:ext cx="1514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419100</xdr:colOff>
      <xdr:row>4</xdr:row>
      <xdr:rowOff>47625</xdr:rowOff>
    </xdr:from>
    <xdr:to>
      <xdr:col>5</xdr:col>
      <xdr:colOff>428625</xdr:colOff>
      <xdr:row>4</xdr:row>
      <xdr:rowOff>47625</xdr:rowOff>
    </xdr:to>
    <xdr:cxnSp macro="">
      <xdr:nvCxnSpPr>
        <xdr:cNvPr id="3" name="Straight Connector 2"/>
        <xdr:cNvCxnSpPr/>
      </xdr:nvCxnSpPr>
      <xdr:spPr>
        <a:xfrm>
          <a:off x="4533900" y="1019175"/>
          <a:ext cx="1514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topLeftCell="A13" workbookViewId="0">
      <selection activeCell="I21" sqref="I21"/>
    </sheetView>
  </sheetViews>
  <sheetFormatPr defaultColWidth="9" defaultRowHeight="18.75" x14ac:dyDescent="0.3"/>
  <cols>
    <col min="1" max="1" width="4.42578125" style="64" customWidth="1"/>
    <col min="2" max="2" width="46" style="64" customWidth="1"/>
    <col min="3" max="5" width="11.28515625" style="64" customWidth="1"/>
    <col min="6" max="6" width="16.140625" style="65" customWidth="1"/>
    <col min="7" max="16384" width="9" style="64"/>
  </cols>
  <sheetData>
    <row r="1" spans="1:8" s="2" customFormat="1" ht="16.5" x14ac:dyDescent="0.25">
      <c r="A1" s="1" t="s">
        <v>0</v>
      </c>
      <c r="B1" s="1"/>
      <c r="C1" s="1"/>
      <c r="D1" s="1"/>
      <c r="E1" s="1"/>
      <c r="F1" s="1"/>
    </row>
    <row r="2" spans="1:8" s="2" customFormat="1" ht="16.5" x14ac:dyDescent="0.25">
      <c r="A2" s="1"/>
      <c r="B2" s="1"/>
      <c r="C2" s="1"/>
      <c r="D2" s="1"/>
      <c r="E2" s="1"/>
      <c r="F2" s="1"/>
    </row>
    <row r="3" spans="1:8" s="5" customFormat="1" ht="20.25" customHeight="1" x14ac:dyDescent="0.25">
      <c r="A3" s="3" t="s">
        <v>1</v>
      </c>
      <c r="B3" s="3"/>
      <c r="C3" s="4" t="s">
        <v>2</v>
      </c>
      <c r="D3" s="4"/>
      <c r="E3" s="4"/>
      <c r="F3" s="4"/>
    </row>
    <row r="4" spans="1:8" s="5" customFormat="1" ht="20.25" customHeight="1" x14ac:dyDescent="0.25">
      <c r="A4" s="3" t="s">
        <v>3</v>
      </c>
      <c r="B4" s="3"/>
      <c r="C4" s="4" t="s">
        <v>4</v>
      </c>
      <c r="D4" s="4"/>
      <c r="E4" s="4"/>
      <c r="F4" s="4"/>
    </row>
    <row r="5" spans="1:8" s="5" customFormat="1" ht="17.25" x14ac:dyDescent="0.3">
      <c r="A5" s="6"/>
      <c r="B5" s="6"/>
      <c r="C5" s="7"/>
      <c r="D5" s="7"/>
      <c r="E5" s="7"/>
      <c r="F5" s="7"/>
    </row>
    <row r="6" spans="1:8" s="5" customFormat="1" ht="20.25" customHeight="1" x14ac:dyDescent="0.25">
      <c r="A6" s="6"/>
      <c r="B6" s="6"/>
      <c r="C6" s="1" t="s">
        <v>51</v>
      </c>
      <c r="D6" s="1"/>
      <c r="E6" s="1"/>
      <c r="F6" s="1"/>
    </row>
    <row r="7" spans="1:8" s="5" customFormat="1" ht="16.5" x14ac:dyDescent="0.25">
      <c r="A7" s="6"/>
      <c r="B7" s="6"/>
      <c r="C7" s="8"/>
      <c r="D7" s="8"/>
      <c r="E7" s="8"/>
      <c r="F7" s="8"/>
    </row>
    <row r="8" spans="1:8" s="5" customFormat="1" ht="22.5" customHeight="1" x14ac:dyDescent="0.25">
      <c r="A8" s="4" t="s">
        <v>53</v>
      </c>
      <c r="B8" s="4"/>
      <c r="C8" s="4"/>
      <c r="D8" s="4"/>
      <c r="E8" s="4"/>
      <c r="F8" s="4"/>
    </row>
    <row r="9" spans="1:8" s="5" customFormat="1" ht="16.5" x14ac:dyDescent="0.25">
      <c r="A9" s="9" t="s">
        <v>5</v>
      </c>
      <c r="B9" s="9"/>
      <c r="C9" s="9"/>
      <c r="D9" s="9"/>
      <c r="E9" s="9"/>
      <c r="F9" s="9"/>
      <c r="G9" s="10"/>
    </row>
    <row r="10" spans="1:8" s="5" customFormat="1" ht="16.5" x14ac:dyDescent="0.25">
      <c r="A10" s="9"/>
      <c r="B10" s="9"/>
      <c r="C10" s="9"/>
      <c r="D10" s="9"/>
      <c r="E10" s="9"/>
      <c r="F10" s="9"/>
      <c r="G10" s="10"/>
    </row>
    <row r="11" spans="1:8" s="5" customFormat="1" ht="42.75" customHeight="1" x14ac:dyDescent="0.25">
      <c r="A11" s="11" t="s">
        <v>6</v>
      </c>
      <c r="B11" s="12"/>
      <c r="C11" s="12"/>
      <c r="D11" s="12"/>
      <c r="E11" s="12"/>
      <c r="F11" s="12"/>
      <c r="G11" s="10"/>
    </row>
    <row r="12" spans="1:8" s="5" customFormat="1" ht="70.5" customHeight="1" x14ac:dyDescent="0.25">
      <c r="A12" s="13" t="s">
        <v>7</v>
      </c>
      <c r="B12" s="14"/>
      <c r="C12" s="14"/>
      <c r="D12" s="14"/>
      <c r="E12" s="14"/>
      <c r="F12" s="14"/>
      <c r="G12" s="10"/>
    </row>
    <row r="13" spans="1:8" s="5" customFormat="1" ht="16.5" x14ac:dyDescent="0.25">
      <c r="A13" s="15"/>
      <c r="B13" s="15"/>
      <c r="C13" s="15"/>
      <c r="D13" s="15"/>
      <c r="E13" s="16" t="s">
        <v>8</v>
      </c>
      <c r="F13" s="16"/>
      <c r="G13" s="15"/>
    </row>
    <row r="14" spans="1:8" s="15" customFormat="1" ht="99" x14ac:dyDescent="0.25">
      <c r="A14" s="17" t="s">
        <v>9</v>
      </c>
      <c r="B14" s="18" t="s">
        <v>10</v>
      </c>
      <c r="C14" s="17" t="s">
        <v>11</v>
      </c>
      <c r="D14" s="17" t="s">
        <v>54</v>
      </c>
      <c r="E14" s="17" t="s">
        <v>12</v>
      </c>
      <c r="F14" s="19" t="s">
        <v>55</v>
      </c>
    </row>
    <row r="15" spans="1:8" s="5" customFormat="1" ht="16.5" x14ac:dyDescent="0.25">
      <c r="A15" s="20">
        <v>1</v>
      </c>
      <c r="B15" s="20">
        <v>2</v>
      </c>
      <c r="C15" s="20">
        <v>3</v>
      </c>
      <c r="D15" s="20">
        <v>4</v>
      </c>
      <c r="E15" s="20">
        <v>5</v>
      </c>
      <c r="F15" s="21">
        <v>6</v>
      </c>
      <c r="G15" s="22" t="s">
        <v>13</v>
      </c>
      <c r="H15" s="5" t="s">
        <v>14</v>
      </c>
    </row>
    <row r="16" spans="1:8" s="5" customFormat="1" ht="21" customHeight="1" x14ac:dyDescent="0.25">
      <c r="A16" s="23" t="s">
        <v>15</v>
      </c>
      <c r="B16" s="24" t="s">
        <v>16</v>
      </c>
      <c r="C16" s="23"/>
      <c r="D16" s="25"/>
      <c r="E16" s="25"/>
      <c r="F16" s="26"/>
      <c r="H16" s="5" t="s">
        <v>17</v>
      </c>
    </row>
    <row r="17" spans="1:9" s="5" customFormat="1" ht="21" customHeight="1" x14ac:dyDescent="0.25">
      <c r="A17" s="23" t="s">
        <v>18</v>
      </c>
      <c r="B17" s="24" t="s">
        <v>19</v>
      </c>
      <c r="C17" s="27">
        <f>C18+C19</f>
        <v>442</v>
      </c>
      <c r="D17" s="27">
        <f>D18+D19</f>
        <v>178.839</v>
      </c>
      <c r="E17" s="28">
        <f>E19</f>
        <v>0.40461312217194567</v>
      </c>
      <c r="F17" s="29">
        <f>F19</f>
        <v>-0.41935389610389612</v>
      </c>
      <c r="H17" s="5" t="s">
        <v>20</v>
      </c>
    </row>
    <row r="18" spans="1:9" s="35" customFormat="1" ht="21" customHeight="1" x14ac:dyDescent="0.3">
      <c r="A18" s="30">
        <v>1</v>
      </c>
      <c r="B18" s="31" t="s">
        <v>21</v>
      </c>
      <c r="C18" s="32">
        <v>0</v>
      </c>
      <c r="D18" s="33">
        <v>0</v>
      </c>
      <c r="E18" s="34"/>
      <c r="F18" s="29"/>
      <c r="H18" s="5" t="s">
        <v>22</v>
      </c>
    </row>
    <row r="19" spans="1:9" s="35" customFormat="1" ht="21" customHeight="1" x14ac:dyDescent="0.3">
      <c r="A19" s="30">
        <v>2</v>
      </c>
      <c r="B19" s="31" t="s">
        <v>23</v>
      </c>
      <c r="C19" s="36">
        <f>C20</f>
        <v>442</v>
      </c>
      <c r="D19" s="36">
        <f>D20</f>
        <v>178.839</v>
      </c>
      <c r="E19" s="37">
        <f>E20</f>
        <v>0.40461312217194567</v>
      </c>
      <c r="F19" s="29">
        <f>(D19-308)/308*100%</f>
        <v>-0.41935389610389612</v>
      </c>
      <c r="G19" s="38" t="s">
        <v>24</v>
      </c>
    </row>
    <row r="20" spans="1:9" s="5" customFormat="1" ht="21" customHeight="1" x14ac:dyDescent="0.25">
      <c r="A20" s="25"/>
      <c r="B20" s="39" t="s">
        <v>25</v>
      </c>
      <c r="C20" s="40">
        <v>442</v>
      </c>
      <c r="D20" s="41">
        <f>81.158+97.681</f>
        <v>178.839</v>
      </c>
      <c r="E20" s="42">
        <f>D20/C20*100%</f>
        <v>0.40461312217194567</v>
      </c>
      <c r="F20" s="43">
        <f>(D20-308)/308*100%</f>
        <v>-0.41935389610389612</v>
      </c>
    </row>
    <row r="21" spans="1:9" s="5" customFormat="1" ht="21" customHeight="1" x14ac:dyDescent="0.25">
      <c r="A21" s="23" t="s">
        <v>26</v>
      </c>
      <c r="B21" s="24" t="s">
        <v>27</v>
      </c>
      <c r="C21" s="36">
        <f>C22+C25</f>
        <v>265</v>
      </c>
      <c r="D21" s="36">
        <f t="shared" ref="D21" si="0">D22+D25</f>
        <v>74</v>
      </c>
      <c r="E21" s="44">
        <f>E22</f>
        <v>0.27924528301886792</v>
      </c>
      <c r="F21" s="29">
        <f>F22</f>
        <v>-0.72284644194756553</v>
      </c>
    </row>
    <row r="22" spans="1:9" s="35" customFormat="1" ht="21" customHeight="1" x14ac:dyDescent="0.3">
      <c r="A22" s="30">
        <v>1</v>
      </c>
      <c r="B22" s="31" t="s">
        <v>28</v>
      </c>
      <c r="C22" s="36">
        <f>C23+C24</f>
        <v>265</v>
      </c>
      <c r="D22" s="36">
        <f>D23+D24</f>
        <v>74</v>
      </c>
      <c r="E22" s="37">
        <f t="shared" ref="E22" si="1">E23+E24</f>
        <v>0.27924528301886792</v>
      </c>
      <c r="F22" s="29">
        <f>F23</f>
        <v>-0.72284644194756553</v>
      </c>
    </row>
    <row r="23" spans="1:9" s="5" customFormat="1" ht="21" customHeight="1" x14ac:dyDescent="0.25">
      <c r="A23" s="25" t="s">
        <v>29</v>
      </c>
      <c r="B23" s="39" t="s">
        <v>30</v>
      </c>
      <c r="C23" s="40">
        <v>265</v>
      </c>
      <c r="D23" s="45">
        <v>74</v>
      </c>
      <c r="E23" s="42">
        <f>D23/C23*100%</f>
        <v>0.27924528301886792</v>
      </c>
      <c r="F23" s="43">
        <f>(D23-267)/267*100%</f>
        <v>-0.72284644194756553</v>
      </c>
      <c r="G23" s="22" t="s">
        <v>13</v>
      </c>
      <c r="H23" s="5" t="s">
        <v>31</v>
      </c>
    </row>
    <row r="24" spans="1:9" s="5" customFormat="1" ht="21" customHeight="1" x14ac:dyDescent="0.25">
      <c r="A24" s="25" t="s">
        <v>32</v>
      </c>
      <c r="B24" s="39" t="s">
        <v>33</v>
      </c>
      <c r="C24" s="46">
        <v>0</v>
      </c>
      <c r="D24" s="46">
        <v>0</v>
      </c>
      <c r="E24" s="47"/>
      <c r="F24" s="43"/>
      <c r="H24" s="5" t="s">
        <v>34</v>
      </c>
    </row>
    <row r="25" spans="1:9" s="5" customFormat="1" ht="21" customHeight="1" x14ac:dyDescent="0.3">
      <c r="A25" s="30">
        <v>2</v>
      </c>
      <c r="B25" s="31" t="s">
        <v>35</v>
      </c>
      <c r="C25" s="46">
        <f>C26+C27</f>
        <v>0</v>
      </c>
      <c r="D25" s="46">
        <f>D26+D27</f>
        <v>0</v>
      </c>
      <c r="E25" s="48"/>
      <c r="F25" s="43"/>
      <c r="H25" s="5" t="s">
        <v>20</v>
      </c>
    </row>
    <row r="26" spans="1:9" s="5" customFormat="1" ht="21" customHeight="1" x14ac:dyDescent="0.3">
      <c r="A26" s="25" t="s">
        <v>29</v>
      </c>
      <c r="B26" s="39" t="s">
        <v>36</v>
      </c>
      <c r="C26" s="46">
        <v>0</v>
      </c>
      <c r="D26" s="46">
        <v>0</v>
      </c>
      <c r="E26" s="48"/>
      <c r="F26" s="43"/>
      <c r="G26" s="35"/>
      <c r="H26" s="5" t="s">
        <v>22</v>
      </c>
      <c r="I26" s="35"/>
    </row>
    <row r="27" spans="1:9" s="5" customFormat="1" ht="21" customHeight="1" x14ac:dyDescent="0.25">
      <c r="A27" s="25" t="s">
        <v>32</v>
      </c>
      <c r="B27" s="39" t="s">
        <v>37</v>
      </c>
      <c r="C27" s="46">
        <v>0</v>
      </c>
      <c r="D27" s="46">
        <v>0</v>
      </c>
      <c r="E27" s="48"/>
      <c r="F27" s="43"/>
    </row>
    <row r="28" spans="1:9" s="5" customFormat="1" ht="21" customHeight="1" x14ac:dyDescent="0.25">
      <c r="A28" s="23" t="s">
        <v>38</v>
      </c>
      <c r="B28" s="24" t="s">
        <v>39</v>
      </c>
      <c r="C28" s="49"/>
      <c r="D28" s="48"/>
      <c r="E28" s="48"/>
      <c r="F28" s="43"/>
    </row>
    <row r="29" spans="1:9" s="5" customFormat="1" ht="21" customHeight="1" x14ac:dyDescent="0.3">
      <c r="A29" s="30">
        <v>1</v>
      </c>
      <c r="B29" s="31" t="s">
        <v>21</v>
      </c>
      <c r="C29" s="23"/>
      <c r="D29" s="48"/>
      <c r="E29" s="48"/>
      <c r="F29" s="43"/>
    </row>
    <row r="30" spans="1:9" s="5" customFormat="1" ht="21" customHeight="1" x14ac:dyDescent="0.25">
      <c r="A30" s="23"/>
      <c r="B30" s="39" t="s">
        <v>21</v>
      </c>
      <c r="C30" s="50"/>
      <c r="D30" s="48"/>
      <c r="E30" s="48"/>
      <c r="F30" s="43"/>
    </row>
    <row r="31" spans="1:9" s="35" customFormat="1" ht="21" customHeight="1" x14ac:dyDescent="0.3">
      <c r="A31" s="30">
        <v>2</v>
      </c>
      <c r="B31" s="31" t="s">
        <v>23</v>
      </c>
      <c r="C31" s="51"/>
      <c r="D31" s="52"/>
      <c r="E31" s="52"/>
      <c r="F31" s="29"/>
    </row>
    <row r="32" spans="1:9" s="5" customFormat="1" ht="21" customHeight="1" x14ac:dyDescent="0.25">
      <c r="A32" s="23"/>
      <c r="B32" s="39" t="s">
        <v>23</v>
      </c>
      <c r="C32" s="53"/>
      <c r="D32" s="48"/>
      <c r="E32" s="48"/>
      <c r="F32" s="43"/>
    </row>
    <row r="33" spans="1:8" s="55" customFormat="1" ht="21" customHeight="1" x14ac:dyDescent="0.25">
      <c r="A33" s="23" t="s">
        <v>40</v>
      </c>
      <c r="B33" s="24" t="s">
        <v>41</v>
      </c>
      <c r="C33" s="36">
        <f>C34</f>
        <v>4914</v>
      </c>
      <c r="D33" s="36">
        <f>D34</f>
        <v>2359</v>
      </c>
      <c r="E33" s="37">
        <f>(D33/C33)*100%</f>
        <v>0.48005698005698005</v>
      </c>
      <c r="F33" s="54">
        <f>F34</f>
        <v>0.28206521739130436</v>
      </c>
      <c r="G33" s="5"/>
      <c r="H33" s="5"/>
    </row>
    <row r="34" spans="1:8" s="55" customFormat="1" ht="21" customHeight="1" x14ac:dyDescent="0.25">
      <c r="A34" s="23" t="s">
        <v>18</v>
      </c>
      <c r="B34" s="24" t="s">
        <v>42</v>
      </c>
      <c r="C34" s="40">
        <v>4914</v>
      </c>
      <c r="D34" s="40">
        <v>2359</v>
      </c>
      <c r="E34" s="56">
        <f>E33</f>
        <v>0.48005698005698005</v>
      </c>
      <c r="F34" s="43">
        <f>F37</f>
        <v>0.28206521739130436</v>
      </c>
      <c r="G34" s="5"/>
      <c r="H34" s="5"/>
    </row>
    <row r="35" spans="1:8" s="58" customFormat="1" ht="21" customHeight="1" x14ac:dyDescent="0.3">
      <c r="A35" s="30">
        <v>1</v>
      </c>
      <c r="B35" s="31" t="s">
        <v>35</v>
      </c>
      <c r="C35" s="46">
        <v>0</v>
      </c>
      <c r="D35" s="46">
        <v>0</v>
      </c>
      <c r="E35" s="48"/>
      <c r="F35" s="43"/>
      <c r="G35" s="57"/>
      <c r="H35" s="57"/>
    </row>
    <row r="36" spans="1:8" s="58" customFormat="1" ht="21" customHeight="1" x14ac:dyDescent="0.3">
      <c r="A36" s="30">
        <v>2</v>
      </c>
      <c r="B36" s="31" t="s">
        <v>43</v>
      </c>
      <c r="C36" s="46">
        <v>0</v>
      </c>
      <c r="D36" s="46">
        <v>0</v>
      </c>
      <c r="E36" s="59"/>
      <c r="F36" s="60"/>
      <c r="G36" s="61"/>
      <c r="H36" s="57"/>
    </row>
    <row r="37" spans="1:8" s="58" customFormat="1" ht="21" customHeight="1" x14ac:dyDescent="0.3">
      <c r="A37" s="30">
        <v>3</v>
      </c>
      <c r="B37" s="31" t="s">
        <v>28</v>
      </c>
      <c r="C37" s="36">
        <f>C38+C39</f>
        <v>4914</v>
      </c>
      <c r="D37" s="36">
        <f>D38+D39</f>
        <v>2359</v>
      </c>
      <c r="E37" s="37">
        <f>E38</f>
        <v>0.48005698005698005</v>
      </c>
      <c r="F37" s="60">
        <f>F38</f>
        <v>0.28206521739130436</v>
      </c>
      <c r="G37" s="57"/>
      <c r="H37" s="57"/>
    </row>
    <row r="38" spans="1:8" s="55" customFormat="1" ht="21" customHeight="1" x14ac:dyDescent="0.25">
      <c r="A38" s="25" t="s">
        <v>44</v>
      </c>
      <c r="B38" s="39" t="s">
        <v>30</v>
      </c>
      <c r="C38" s="40">
        <v>4914</v>
      </c>
      <c r="D38" s="45">
        <v>2359</v>
      </c>
      <c r="E38" s="42">
        <f>D38/C38*100%</f>
        <v>0.48005698005698005</v>
      </c>
      <c r="F38" s="60">
        <f>(D38-1840)/1840*100%</f>
        <v>0.28206521739130436</v>
      </c>
      <c r="G38" s="22" t="s">
        <v>13</v>
      </c>
      <c r="H38" s="5" t="s">
        <v>45</v>
      </c>
    </row>
    <row r="39" spans="1:8" s="55" customFormat="1" ht="21" customHeight="1" x14ac:dyDescent="0.25">
      <c r="A39" s="25" t="s">
        <v>46</v>
      </c>
      <c r="B39" s="39" t="s">
        <v>47</v>
      </c>
      <c r="C39" s="40">
        <v>0</v>
      </c>
      <c r="D39" s="45">
        <v>0</v>
      </c>
      <c r="E39" s="42">
        <v>0</v>
      </c>
      <c r="F39" s="60">
        <f>(D39-73)/73*100%</f>
        <v>-1</v>
      </c>
      <c r="G39" s="5"/>
      <c r="H39" s="5" t="s">
        <v>48</v>
      </c>
    </row>
    <row r="40" spans="1:8" s="5" customFormat="1" ht="16.5" x14ac:dyDescent="0.25">
      <c r="F40" s="62"/>
      <c r="H40" s="5" t="s">
        <v>20</v>
      </c>
    </row>
    <row r="41" spans="1:8" s="5" customFormat="1" ht="16.5" x14ac:dyDescent="0.25">
      <c r="D41" s="4" t="s">
        <v>52</v>
      </c>
      <c r="E41" s="4"/>
      <c r="F41" s="4"/>
      <c r="H41" s="5" t="s">
        <v>49</v>
      </c>
    </row>
    <row r="42" spans="1:8" s="5" customFormat="1" ht="16.5" x14ac:dyDescent="0.25">
      <c r="D42" s="63"/>
      <c r="E42" s="63"/>
      <c r="F42" s="63"/>
    </row>
    <row r="43" spans="1:8" s="5" customFormat="1" ht="16.5" x14ac:dyDescent="0.25">
      <c r="D43" s="61"/>
      <c r="E43" s="61"/>
      <c r="F43" s="61"/>
    </row>
    <row r="44" spans="1:8" s="5" customFormat="1" ht="16.5" x14ac:dyDescent="0.25">
      <c r="D44" s="4"/>
      <c r="E44" s="4"/>
      <c r="F44" s="4"/>
    </row>
    <row r="45" spans="1:8" s="5" customFormat="1" ht="16.5" x14ac:dyDescent="0.25">
      <c r="F45" s="62"/>
    </row>
    <row r="46" spans="1:8" s="5" customFormat="1" ht="16.5" x14ac:dyDescent="0.25">
      <c r="D46" s="4" t="s">
        <v>50</v>
      </c>
      <c r="E46" s="4"/>
      <c r="F46" s="4"/>
    </row>
  </sheetData>
  <mergeCells count="18">
    <mergeCell ref="A12:F12"/>
    <mergeCell ref="E13:F13"/>
    <mergeCell ref="D41:F41"/>
    <mergeCell ref="D42:F42"/>
    <mergeCell ref="D44:F44"/>
    <mergeCell ref="D46:F46"/>
    <mergeCell ref="C5:F5"/>
    <mergeCell ref="C6:F6"/>
    <mergeCell ref="A8:F8"/>
    <mergeCell ref="A9:F9"/>
    <mergeCell ref="A10:F10"/>
    <mergeCell ref="A11:F11"/>
    <mergeCell ref="A1:F1"/>
    <mergeCell ref="A2:F2"/>
    <mergeCell ref="A3:B3"/>
    <mergeCell ref="C3:F3"/>
    <mergeCell ref="A4:B4"/>
    <mergeCell ref="C4:F4"/>
  </mergeCells>
  <printOptions horizontalCentered="1"/>
  <pageMargins left="0" right="0" top="0.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2022-07-14T08:25:40Z</dcterms:modified>
</cp:coreProperties>
</file>